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s-nas\税理士業務\"/>
    </mc:Choice>
  </mc:AlternateContent>
  <xr:revisionPtr revIDLastSave="0" documentId="8_{B7CCDA01-EDE9-4246-B4E3-47FFCBE97C21}" xr6:coauthVersionLast="45" xr6:coauthVersionMax="45" xr10:uidLastSave="{00000000-0000-0000-0000-000000000000}"/>
  <bookViews>
    <workbookView xWindow="-7980" yWindow="-1065" windowWidth="14400" windowHeight="7365" xr2:uid="{2274079B-F9D3-4563-A44E-D98C9E2B10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 l="1"/>
  <c r="D20" i="1"/>
  <c r="E20" i="1"/>
  <c r="F20" i="1"/>
  <c r="G20" i="1"/>
  <c r="H20" i="1"/>
  <c r="I20" i="1"/>
  <c r="J20" i="1"/>
  <c r="K20" i="1"/>
  <c r="C20" i="1"/>
  <c r="C10" i="1"/>
  <c r="D10" i="1"/>
  <c r="E10" i="1"/>
  <c r="F10" i="1"/>
  <c r="G10" i="1"/>
  <c r="H10" i="1"/>
  <c r="I10" i="1"/>
  <c r="J10" i="1"/>
  <c r="K10" i="1"/>
  <c r="C11" i="1"/>
  <c r="D11" i="1"/>
  <c r="E11" i="1"/>
  <c r="F11" i="1"/>
  <c r="G11" i="1"/>
  <c r="H11" i="1"/>
  <c r="I11" i="1"/>
  <c r="J11" i="1"/>
  <c r="K11" i="1"/>
  <c r="C12" i="1"/>
  <c r="D12" i="1"/>
  <c r="E12" i="1"/>
  <c r="F12" i="1"/>
  <c r="G12" i="1"/>
  <c r="H12" i="1"/>
  <c r="I12" i="1"/>
  <c r="J12" i="1"/>
  <c r="K12" i="1"/>
  <c r="C13" i="1"/>
  <c r="D13" i="1"/>
  <c r="E13" i="1"/>
  <c r="F13" i="1"/>
  <c r="G13" i="1"/>
  <c r="H13" i="1"/>
  <c r="I13" i="1"/>
  <c r="J13" i="1"/>
  <c r="K13" i="1"/>
  <c r="C14" i="1"/>
  <c r="D14" i="1"/>
  <c r="E14" i="1"/>
  <c r="F14" i="1"/>
  <c r="G14" i="1"/>
  <c r="H14" i="1"/>
  <c r="I14" i="1"/>
  <c r="J14" i="1"/>
  <c r="K14" i="1"/>
  <c r="C15" i="1"/>
  <c r="D15" i="1"/>
  <c r="E15" i="1"/>
  <c r="F15" i="1"/>
  <c r="G15" i="1"/>
  <c r="H15" i="1"/>
  <c r="I15" i="1"/>
  <c r="J15" i="1"/>
  <c r="K15" i="1"/>
  <c r="C16" i="1"/>
  <c r="D16" i="1"/>
  <c r="E16" i="1"/>
  <c r="F16" i="1"/>
  <c r="G16" i="1"/>
  <c r="H16" i="1"/>
  <c r="I16" i="1"/>
  <c r="J16" i="1"/>
  <c r="K16" i="1"/>
  <c r="D9" i="1"/>
  <c r="E9" i="1"/>
  <c r="F9" i="1"/>
  <c r="G9" i="1"/>
  <c r="H9" i="1"/>
  <c r="I9" i="1"/>
  <c r="J9" i="1"/>
  <c r="K9" i="1"/>
  <c r="C9" i="1"/>
  <c r="C3" i="1"/>
  <c r="D3" i="1"/>
  <c r="E3" i="1"/>
  <c r="F3" i="1"/>
  <c r="G3" i="1"/>
  <c r="D8" i="1"/>
  <c r="E8" i="1"/>
  <c r="F8" i="1"/>
  <c r="G8" i="1"/>
  <c r="H8" i="1"/>
  <c r="I8" i="1"/>
  <c r="J8" i="1"/>
  <c r="K8" i="1"/>
  <c r="C8" i="1"/>
  <c r="F25" i="1" l="1"/>
</calcChain>
</file>

<file path=xl/sharedStrings.xml><?xml version="1.0" encoding="utf-8"?>
<sst xmlns="http://schemas.openxmlformats.org/spreadsheetml/2006/main" count="21" uniqueCount="17">
  <si>
    <t>平均月額報酬</t>
    <rPh sb="0" eb="2">
      <t>ヘイキン</t>
    </rPh>
    <rPh sb="2" eb="4">
      <t>ゲツガク</t>
    </rPh>
    <rPh sb="4" eb="6">
      <t>ホウシュウ</t>
    </rPh>
    <phoneticPr fontId="3"/>
  </si>
  <si>
    <t>加入期間</t>
    <rPh sb="0" eb="2">
      <t>カニュウ</t>
    </rPh>
    <rPh sb="2" eb="4">
      <t>キカン</t>
    </rPh>
    <phoneticPr fontId="3"/>
  </si>
  <si>
    <t>月額支給額</t>
    <rPh sb="0" eb="2">
      <t>ゲツガク</t>
    </rPh>
    <rPh sb="2" eb="5">
      <t>シキュウガク</t>
    </rPh>
    <phoneticPr fontId="3"/>
  </si>
  <si>
    <t>国民年金</t>
    <rPh sb="0" eb="2">
      <t>コクミン</t>
    </rPh>
    <rPh sb="2" eb="4">
      <t>ネンキン</t>
    </rPh>
    <phoneticPr fontId="3"/>
  </si>
  <si>
    <t>厚生年金</t>
    <rPh sb="0" eb="2">
      <t>コウセイ</t>
    </rPh>
    <rPh sb="2" eb="4">
      <t>ネンキン</t>
    </rPh>
    <phoneticPr fontId="3"/>
  </si>
  <si>
    <t>年収換算</t>
    <rPh sb="0" eb="2">
      <t>ネンシュウ</t>
    </rPh>
    <rPh sb="2" eb="4">
      <t>カンサン</t>
    </rPh>
    <phoneticPr fontId="3"/>
  </si>
  <si>
    <t>平均月収</t>
    <rPh sb="0" eb="2">
      <t>ヘイキン</t>
    </rPh>
    <rPh sb="2" eb="4">
      <t>ゲッシュウ</t>
    </rPh>
    <phoneticPr fontId="3"/>
  </si>
  <si>
    <t>健康保険</t>
    <rPh sb="0" eb="2">
      <t>ケンコウ</t>
    </rPh>
    <rPh sb="2" eb="4">
      <t>ホケン</t>
    </rPh>
    <phoneticPr fontId="3"/>
  </si>
  <si>
    <t>令和２年東京都40歳以上</t>
    <rPh sb="0" eb="2">
      <t>レイワ</t>
    </rPh>
    <rPh sb="3" eb="4">
      <t>ネン</t>
    </rPh>
    <rPh sb="4" eb="7">
      <t>トウキョウト</t>
    </rPh>
    <rPh sb="9" eb="12">
      <t>サイイジョウ</t>
    </rPh>
    <phoneticPr fontId="3"/>
  </si>
  <si>
    <t>約15％</t>
    <rPh sb="0" eb="1">
      <t>ヤク</t>
    </rPh>
    <phoneticPr fontId="3"/>
  </si>
  <si>
    <t>加入年数</t>
    <rPh sb="0" eb="2">
      <t>カニュウ</t>
    </rPh>
    <rPh sb="2" eb="4">
      <t>ネンスウ</t>
    </rPh>
    <phoneticPr fontId="3"/>
  </si>
  <si>
    <t>標準月額</t>
    <rPh sb="0" eb="2">
      <t>ヒョウジュン</t>
    </rPh>
    <rPh sb="2" eb="4">
      <t>ゲツガク</t>
    </rPh>
    <phoneticPr fontId="3"/>
  </si>
  <si>
    <t>月額予定</t>
    <rPh sb="0" eb="2">
      <t>ゲツガク</t>
    </rPh>
    <rPh sb="2" eb="4">
      <t>ヨテイ</t>
    </rPh>
    <phoneticPr fontId="3"/>
  </si>
  <si>
    <t>全て令和2年を基準にしての概算値であり</t>
    <rPh sb="0" eb="1">
      <t>スベ</t>
    </rPh>
    <rPh sb="2" eb="4">
      <t>レイワ</t>
    </rPh>
    <rPh sb="5" eb="6">
      <t>ネン</t>
    </rPh>
    <rPh sb="7" eb="9">
      <t>キジュン</t>
    </rPh>
    <rPh sb="13" eb="16">
      <t>ガイサンチ</t>
    </rPh>
    <phoneticPr fontId="3"/>
  </si>
  <si>
    <t>合計</t>
    <rPh sb="0" eb="2">
      <t>ゴウケイ</t>
    </rPh>
    <phoneticPr fontId="3"/>
  </si>
  <si>
    <t>将来の年金収入を保証するものではありません。</t>
    <rPh sb="0" eb="2">
      <t>ショウライ</t>
    </rPh>
    <rPh sb="3" eb="5">
      <t>ネンキン</t>
    </rPh>
    <rPh sb="5" eb="7">
      <t>シュウニュウ</t>
    </rPh>
    <rPh sb="8" eb="10">
      <t>ホショウ</t>
    </rPh>
    <phoneticPr fontId="3"/>
  </si>
  <si>
    <t>10年未満の加入期間は受給要件を満たしておりません。</t>
    <rPh sb="2" eb="3">
      <t>ネン</t>
    </rPh>
    <rPh sb="3" eb="5">
      <t>ミマン</t>
    </rPh>
    <rPh sb="6" eb="8">
      <t>カニュウ</t>
    </rPh>
    <rPh sb="8" eb="10">
      <t>キカン</t>
    </rPh>
    <rPh sb="11" eb="13">
      <t>ジュキュウ</t>
    </rPh>
    <rPh sb="13" eb="15">
      <t>ヨウケン</t>
    </rPh>
    <rPh sb="16" eb="17">
      <t>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</si>
</sst>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&quot;万円&quot;"/>
    <numFmt numFmtId="177" formatCode="0&quot;年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6" fontId="0" fillId="0" borderId="0" xfId="2" applyFont="1">
      <alignment vertical="center"/>
    </xf>
    <xf numFmtId="0" fontId="0" fillId="2" borderId="4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2" borderId="7" xfId="0" applyFont="1" applyFill="1" applyBorder="1" applyAlignment="1">
      <alignment horizontal="center" vertical="center"/>
    </xf>
    <xf numFmtId="176" fontId="0" fillId="2" borderId="7" xfId="0" applyNumberFormat="1" applyFont="1" applyFill="1" applyBorder="1">
      <alignment vertical="center"/>
    </xf>
    <xf numFmtId="0" fontId="0" fillId="0" borderId="7" xfId="0" applyFont="1" applyBorder="1" applyAlignment="1">
      <alignment horizontal="center" vertical="center"/>
    </xf>
    <xf numFmtId="176" fontId="0" fillId="0" borderId="7" xfId="0" applyNumberFormat="1" applyFont="1" applyBorder="1">
      <alignment vertical="center"/>
    </xf>
    <xf numFmtId="177" fontId="0" fillId="2" borderId="7" xfId="0" applyNumberFormat="1" applyFont="1" applyFill="1" applyBorder="1" applyAlignment="1">
      <alignment horizontal="center" vertical="center"/>
    </xf>
    <xf numFmtId="6" fontId="0" fillId="2" borderId="7" xfId="2" applyNumberFormat="1" applyFont="1" applyFill="1" applyBorder="1">
      <alignment vertical="center"/>
    </xf>
    <xf numFmtId="177" fontId="0" fillId="0" borderId="7" xfId="0" applyNumberFormat="1" applyFont="1" applyBorder="1" applyAlignment="1">
      <alignment horizontal="center" vertical="center"/>
    </xf>
    <xf numFmtId="6" fontId="0" fillId="0" borderId="7" xfId="2" applyNumberFormat="1" applyFont="1" applyBorder="1">
      <alignment vertical="center"/>
    </xf>
    <xf numFmtId="177" fontId="0" fillId="0" borderId="0" xfId="0" applyNumberFormat="1" applyFont="1" applyBorder="1" applyAlignment="1">
      <alignment horizontal="center" vertical="center"/>
    </xf>
    <xf numFmtId="6" fontId="0" fillId="0" borderId="0" xfId="2" applyNumberFormat="1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7" fontId="0" fillId="0" borderId="7" xfId="0" applyNumberFormat="1" applyFont="1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38" fontId="0" fillId="0" borderId="7" xfId="1" applyFont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0" fillId="4" borderId="0" xfId="0" applyFill="1">
      <alignment vertical="center"/>
    </xf>
    <xf numFmtId="6" fontId="0" fillId="0" borderId="0" xfId="0" applyNumberFormat="1">
      <alignment vertical="center"/>
    </xf>
    <xf numFmtId="6" fontId="0" fillId="0" borderId="0" xfId="0" applyNumberForma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B154C-9BB9-4155-B349-9078BD1453B7}">
  <dimension ref="A1:K26"/>
  <sheetViews>
    <sheetView tabSelected="1" topLeftCell="A13" workbookViewId="0">
      <selection activeCell="D25" sqref="D25"/>
    </sheetView>
  </sheetViews>
  <sheetFormatPr defaultRowHeight="18" x14ac:dyDescent="0.55000000000000004"/>
  <cols>
    <col min="2" max="2" width="10.5" style="1" customWidth="1"/>
    <col min="11" max="11" width="10.5" customWidth="1"/>
  </cols>
  <sheetData>
    <row r="1" spans="1:11" x14ac:dyDescent="0.55000000000000004">
      <c r="B1" s="35" t="s">
        <v>3</v>
      </c>
      <c r="C1" s="35"/>
      <c r="D1" s="35"/>
      <c r="E1" s="35"/>
      <c r="F1" s="35"/>
      <c r="G1" s="35"/>
      <c r="H1" s="35"/>
      <c r="I1" s="20"/>
      <c r="J1" s="20"/>
      <c r="K1" s="20"/>
    </row>
    <row r="2" spans="1:11" ht="17.5" customHeight="1" x14ac:dyDescent="0.55000000000000004">
      <c r="B2" s="7" t="s">
        <v>1</v>
      </c>
      <c r="C2" s="19">
        <v>10</v>
      </c>
      <c r="D2" s="19">
        <v>20</v>
      </c>
      <c r="E2" s="19">
        <v>25</v>
      </c>
      <c r="F2" s="19">
        <v>30</v>
      </c>
      <c r="G2" s="19">
        <v>35</v>
      </c>
      <c r="H2" s="19">
        <v>40</v>
      </c>
      <c r="I2" s="21" t="s">
        <v>16</v>
      </c>
      <c r="J2" s="21"/>
      <c r="K2" s="21"/>
    </row>
    <row r="3" spans="1:11" ht="17.5" customHeight="1" x14ac:dyDescent="0.55000000000000004">
      <c r="B3" s="5" t="s">
        <v>2</v>
      </c>
      <c r="C3" s="10">
        <f>$H3/$H2*C2</f>
        <v>16285.25</v>
      </c>
      <c r="D3" s="10">
        <f>$H3/$H2*D2</f>
        <v>32570.5</v>
      </c>
      <c r="E3" s="10">
        <f>$H3/$H2*E2</f>
        <v>40713.125</v>
      </c>
      <c r="F3" s="10">
        <f>$H3/$H2*F2</f>
        <v>48855.75</v>
      </c>
      <c r="G3" s="10">
        <f>$H3/$H2*G2</f>
        <v>56998.375</v>
      </c>
      <c r="H3" s="10">
        <v>65141</v>
      </c>
      <c r="I3" s="21"/>
      <c r="J3" s="21"/>
      <c r="K3" s="21"/>
    </row>
    <row r="4" spans="1:11" ht="17.5" customHeight="1" x14ac:dyDescent="0.55000000000000004">
      <c r="A4" s="16"/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x14ac:dyDescent="0.55000000000000004">
      <c r="A5" s="32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x14ac:dyDescent="0.55000000000000004">
      <c r="A6" s="28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30"/>
    </row>
    <row r="7" spans="1:11" x14ac:dyDescent="0.55000000000000004">
      <c r="A7" s="3"/>
      <c r="B7" s="5" t="s">
        <v>6</v>
      </c>
      <c r="C7" s="6">
        <v>11</v>
      </c>
      <c r="D7" s="6">
        <v>15</v>
      </c>
      <c r="E7" s="6">
        <v>20</v>
      </c>
      <c r="F7" s="6">
        <v>25</v>
      </c>
      <c r="G7" s="6">
        <v>30</v>
      </c>
      <c r="H7" s="6">
        <v>35</v>
      </c>
      <c r="I7" s="6">
        <v>40</v>
      </c>
      <c r="J7" s="6">
        <v>45</v>
      </c>
      <c r="K7" s="6">
        <v>50</v>
      </c>
    </row>
    <row r="8" spans="1:11" x14ac:dyDescent="0.55000000000000004">
      <c r="A8" s="4"/>
      <c r="B8" s="7" t="s">
        <v>5</v>
      </c>
      <c r="C8" s="8">
        <f>C7*12</f>
        <v>132</v>
      </c>
      <c r="D8" s="8">
        <f t="shared" ref="D8:K8" si="0">D7*12</f>
        <v>180</v>
      </c>
      <c r="E8" s="8">
        <f t="shared" si="0"/>
        <v>240</v>
      </c>
      <c r="F8" s="8">
        <f t="shared" si="0"/>
        <v>300</v>
      </c>
      <c r="G8" s="8">
        <f t="shared" si="0"/>
        <v>360</v>
      </c>
      <c r="H8" s="8">
        <f t="shared" si="0"/>
        <v>420</v>
      </c>
      <c r="I8" s="8">
        <f t="shared" si="0"/>
        <v>480</v>
      </c>
      <c r="J8" s="8">
        <f t="shared" si="0"/>
        <v>540</v>
      </c>
      <c r="K8" s="8">
        <f t="shared" si="0"/>
        <v>600</v>
      </c>
    </row>
    <row r="9" spans="1:11" x14ac:dyDescent="0.55000000000000004">
      <c r="A9" s="35" t="s">
        <v>1</v>
      </c>
      <c r="B9" s="9">
        <v>1</v>
      </c>
      <c r="C9" s="10">
        <f t="shared" ref="C9:K16" si="1">C$7*0.5481%*12*$B9/12*10000</f>
        <v>602.91000000000008</v>
      </c>
      <c r="D9" s="10">
        <f t="shared" si="1"/>
        <v>822.15000000000009</v>
      </c>
      <c r="E9" s="10">
        <f t="shared" si="1"/>
        <v>1096.2</v>
      </c>
      <c r="F9" s="10">
        <f t="shared" si="1"/>
        <v>1370.25</v>
      </c>
      <c r="G9" s="10">
        <f t="shared" si="1"/>
        <v>1644.3000000000002</v>
      </c>
      <c r="H9" s="10">
        <f t="shared" si="1"/>
        <v>1918.3500000000006</v>
      </c>
      <c r="I9" s="10">
        <f t="shared" si="1"/>
        <v>2192.4</v>
      </c>
      <c r="J9" s="10">
        <f t="shared" si="1"/>
        <v>2466.4500000000003</v>
      </c>
      <c r="K9" s="10">
        <f t="shared" si="1"/>
        <v>2740.5</v>
      </c>
    </row>
    <row r="10" spans="1:11" x14ac:dyDescent="0.55000000000000004">
      <c r="A10" s="35"/>
      <c r="B10" s="11">
        <v>5</v>
      </c>
      <c r="C10" s="12">
        <f t="shared" si="1"/>
        <v>3014.55</v>
      </c>
      <c r="D10" s="12">
        <f t="shared" si="1"/>
        <v>4110.7500000000009</v>
      </c>
      <c r="E10" s="12">
        <f t="shared" si="1"/>
        <v>5481.0000000000018</v>
      </c>
      <c r="F10" s="12">
        <f t="shared" si="1"/>
        <v>6851.2500000000009</v>
      </c>
      <c r="G10" s="12">
        <f t="shared" si="1"/>
        <v>8221.5000000000018</v>
      </c>
      <c r="H10" s="12">
        <f t="shared" si="1"/>
        <v>9591.7500000000018</v>
      </c>
      <c r="I10" s="12">
        <f t="shared" si="1"/>
        <v>10962.000000000004</v>
      </c>
      <c r="J10" s="12">
        <f t="shared" si="1"/>
        <v>12332.250000000002</v>
      </c>
      <c r="K10" s="12">
        <f t="shared" si="1"/>
        <v>13702.500000000002</v>
      </c>
    </row>
    <row r="11" spans="1:11" x14ac:dyDescent="0.55000000000000004">
      <c r="A11" s="35"/>
      <c r="B11" s="9">
        <v>10</v>
      </c>
      <c r="C11" s="10">
        <f t="shared" si="1"/>
        <v>6029.1</v>
      </c>
      <c r="D11" s="10">
        <f t="shared" si="1"/>
        <v>8221.5000000000018</v>
      </c>
      <c r="E11" s="10">
        <f t="shared" si="1"/>
        <v>10962.000000000004</v>
      </c>
      <c r="F11" s="10">
        <f t="shared" si="1"/>
        <v>13702.500000000002</v>
      </c>
      <c r="G11" s="10">
        <f t="shared" si="1"/>
        <v>16443.000000000004</v>
      </c>
      <c r="H11" s="10">
        <f t="shared" si="1"/>
        <v>19183.500000000004</v>
      </c>
      <c r="I11" s="10">
        <f t="shared" si="1"/>
        <v>21924.000000000007</v>
      </c>
      <c r="J11" s="10">
        <f t="shared" si="1"/>
        <v>24664.500000000004</v>
      </c>
      <c r="K11" s="10">
        <f t="shared" si="1"/>
        <v>27405.000000000004</v>
      </c>
    </row>
    <row r="12" spans="1:11" x14ac:dyDescent="0.55000000000000004">
      <c r="A12" s="35"/>
      <c r="B12" s="11">
        <v>15</v>
      </c>
      <c r="C12" s="12">
        <f t="shared" si="1"/>
        <v>9043.65</v>
      </c>
      <c r="D12" s="12">
        <f t="shared" si="1"/>
        <v>12332.250000000002</v>
      </c>
      <c r="E12" s="12">
        <f t="shared" si="1"/>
        <v>16443.000000000004</v>
      </c>
      <c r="F12" s="12">
        <f t="shared" si="1"/>
        <v>20553.75</v>
      </c>
      <c r="G12" s="12">
        <f t="shared" si="1"/>
        <v>24664.500000000004</v>
      </c>
      <c r="H12" s="12">
        <f t="shared" si="1"/>
        <v>28775.250000000007</v>
      </c>
      <c r="I12" s="12">
        <f t="shared" si="1"/>
        <v>32886.000000000007</v>
      </c>
      <c r="J12" s="12">
        <f t="shared" si="1"/>
        <v>36996.750000000007</v>
      </c>
      <c r="K12" s="12">
        <f t="shared" si="1"/>
        <v>41107.5</v>
      </c>
    </row>
    <row r="13" spans="1:11" x14ac:dyDescent="0.55000000000000004">
      <c r="A13" s="35"/>
      <c r="B13" s="9">
        <v>20</v>
      </c>
      <c r="C13" s="10">
        <f t="shared" si="1"/>
        <v>12058.2</v>
      </c>
      <c r="D13" s="10">
        <f t="shared" si="1"/>
        <v>16443.000000000004</v>
      </c>
      <c r="E13" s="10">
        <f t="shared" si="1"/>
        <v>21924.000000000007</v>
      </c>
      <c r="F13" s="10">
        <f t="shared" si="1"/>
        <v>27405.000000000004</v>
      </c>
      <c r="G13" s="10">
        <f t="shared" si="1"/>
        <v>32886.000000000007</v>
      </c>
      <c r="H13" s="10">
        <f t="shared" si="1"/>
        <v>38367.000000000007</v>
      </c>
      <c r="I13" s="10">
        <f t="shared" si="1"/>
        <v>43848.000000000015</v>
      </c>
      <c r="J13" s="10">
        <f t="shared" si="1"/>
        <v>49329.000000000007</v>
      </c>
      <c r="K13" s="10">
        <f t="shared" si="1"/>
        <v>54810.000000000007</v>
      </c>
    </row>
    <row r="14" spans="1:11" x14ac:dyDescent="0.55000000000000004">
      <c r="A14" s="35"/>
      <c r="B14" s="11">
        <v>25</v>
      </c>
      <c r="C14" s="12">
        <f t="shared" si="1"/>
        <v>15072.75</v>
      </c>
      <c r="D14" s="12">
        <f t="shared" si="1"/>
        <v>20553.75</v>
      </c>
      <c r="E14" s="12">
        <f t="shared" si="1"/>
        <v>27405.000000000004</v>
      </c>
      <c r="F14" s="12">
        <f t="shared" si="1"/>
        <v>34256.25</v>
      </c>
      <c r="G14" s="12">
        <f t="shared" si="1"/>
        <v>41107.5</v>
      </c>
      <c r="H14" s="12">
        <f t="shared" si="1"/>
        <v>47958.750000000015</v>
      </c>
      <c r="I14" s="12">
        <f t="shared" si="1"/>
        <v>54810.000000000007</v>
      </c>
      <c r="J14" s="12">
        <f t="shared" si="1"/>
        <v>61661.250000000007</v>
      </c>
      <c r="K14" s="12">
        <f t="shared" si="1"/>
        <v>68512.5</v>
      </c>
    </row>
    <row r="15" spans="1:11" x14ac:dyDescent="0.55000000000000004">
      <c r="A15" s="35"/>
      <c r="B15" s="9">
        <v>30</v>
      </c>
      <c r="C15" s="10">
        <f t="shared" si="1"/>
        <v>18087.3</v>
      </c>
      <c r="D15" s="10">
        <f t="shared" si="1"/>
        <v>24664.500000000004</v>
      </c>
      <c r="E15" s="10">
        <f t="shared" si="1"/>
        <v>32886.000000000007</v>
      </c>
      <c r="F15" s="10">
        <f t="shared" si="1"/>
        <v>41107.5</v>
      </c>
      <c r="G15" s="10">
        <f t="shared" si="1"/>
        <v>49329.000000000007</v>
      </c>
      <c r="H15" s="10">
        <f t="shared" si="1"/>
        <v>57550.500000000015</v>
      </c>
      <c r="I15" s="10">
        <f t="shared" si="1"/>
        <v>65772.000000000015</v>
      </c>
      <c r="J15" s="10">
        <f t="shared" si="1"/>
        <v>73993.500000000015</v>
      </c>
      <c r="K15" s="10">
        <f t="shared" si="1"/>
        <v>82215</v>
      </c>
    </row>
    <row r="16" spans="1:11" x14ac:dyDescent="0.55000000000000004">
      <c r="A16" s="35"/>
      <c r="B16" s="11">
        <v>40</v>
      </c>
      <c r="C16" s="12">
        <f t="shared" si="1"/>
        <v>24116.400000000001</v>
      </c>
      <c r="D16" s="12">
        <f t="shared" si="1"/>
        <v>32886.000000000007</v>
      </c>
      <c r="E16" s="12">
        <f t="shared" si="1"/>
        <v>43848.000000000015</v>
      </c>
      <c r="F16" s="12">
        <f t="shared" si="1"/>
        <v>54810.000000000007</v>
      </c>
      <c r="G16" s="12">
        <f t="shared" si="1"/>
        <v>65772.000000000015</v>
      </c>
      <c r="H16" s="12">
        <f t="shared" si="1"/>
        <v>76734.000000000015</v>
      </c>
      <c r="I16" s="12">
        <f t="shared" si="1"/>
        <v>87696.000000000029</v>
      </c>
      <c r="J16" s="12">
        <f t="shared" si="1"/>
        <v>98658.000000000015</v>
      </c>
      <c r="K16" s="12">
        <f t="shared" si="1"/>
        <v>109620.00000000001</v>
      </c>
    </row>
    <row r="17" spans="1:11" x14ac:dyDescent="0.55000000000000004">
      <c r="A17" s="15"/>
      <c r="B17" s="13"/>
      <c r="C17" s="14"/>
      <c r="D17" s="14"/>
      <c r="E17" s="14"/>
      <c r="F17" s="14"/>
      <c r="G17" s="14"/>
      <c r="H17" s="14"/>
      <c r="I17" s="14"/>
      <c r="J17" s="14"/>
      <c r="K17" s="14"/>
    </row>
    <row r="18" spans="1:11" x14ac:dyDescent="0.55000000000000004">
      <c r="A18" s="31" t="s">
        <v>9</v>
      </c>
      <c r="B18" s="23" t="s">
        <v>4</v>
      </c>
      <c r="C18" s="22">
        <v>9516</v>
      </c>
      <c r="D18" s="22">
        <v>13725</v>
      </c>
      <c r="E18" s="22">
        <v>18300</v>
      </c>
      <c r="F18" s="22">
        <v>25620</v>
      </c>
      <c r="G18" s="22">
        <v>27450</v>
      </c>
      <c r="H18" s="22">
        <v>32940</v>
      </c>
      <c r="I18" s="22">
        <v>37515</v>
      </c>
      <c r="J18" s="22">
        <v>40260</v>
      </c>
      <c r="K18" s="22">
        <v>45750</v>
      </c>
    </row>
    <row r="19" spans="1:11" x14ac:dyDescent="0.55000000000000004">
      <c r="A19" s="31"/>
      <c r="B19" s="23" t="s">
        <v>7</v>
      </c>
      <c r="C19" s="22">
        <v>6063</v>
      </c>
      <c r="D19" s="22">
        <v>8745</v>
      </c>
      <c r="E19" s="22">
        <v>11660</v>
      </c>
      <c r="F19" s="22">
        <v>16324</v>
      </c>
      <c r="G19" s="22">
        <v>17490</v>
      </c>
      <c r="H19" s="22">
        <v>20988</v>
      </c>
      <c r="I19" s="22">
        <v>23903</v>
      </c>
      <c r="J19" s="22">
        <v>25652</v>
      </c>
      <c r="K19" s="22">
        <v>29150</v>
      </c>
    </row>
    <row r="20" spans="1:11" x14ac:dyDescent="0.55000000000000004">
      <c r="A20" s="27" t="s">
        <v>8</v>
      </c>
      <c r="B20" s="27"/>
      <c r="C20" s="22">
        <f>SUM(C18:C19)</f>
        <v>15579</v>
      </c>
      <c r="D20" s="22">
        <f t="shared" ref="D20:K20" si="2">SUM(D18:D19)</f>
        <v>22470</v>
      </c>
      <c r="E20" s="22">
        <f t="shared" si="2"/>
        <v>29960</v>
      </c>
      <c r="F20" s="22">
        <f t="shared" si="2"/>
        <v>41944</v>
      </c>
      <c r="G20" s="22">
        <f t="shared" si="2"/>
        <v>44940</v>
      </c>
      <c r="H20" s="22">
        <f t="shared" si="2"/>
        <v>53928</v>
      </c>
      <c r="I20" s="22">
        <f t="shared" si="2"/>
        <v>61418</v>
      </c>
      <c r="J20" s="22">
        <f t="shared" si="2"/>
        <v>65912</v>
      </c>
      <c r="K20" s="22">
        <f t="shared" si="2"/>
        <v>74900</v>
      </c>
    </row>
    <row r="22" spans="1:11" x14ac:dyDescent="0.55000000000000004">
      <c r="C22" t="s">
        <v>10</v>
      </c>
      <c r="D22" t="s">
        <v>11</v>
      </c>
      <c r="F22" t="s">
        <v>12</v>
      </c>
    </row>
    <row r="23" spans="1:11" x14ac:dyDescent="0.55000000000000004">
      <c r="B23" s="1" t="s">
        <v>3</v>
      </c>
      <c r="C23" s="24">
        <v>0</v>
      </c>
      <c r="F23" s="25">
        <f>H3*C23/40</f>
        <v>0</v>
      </c>
    </row>
    <row r="24" spans="1:11" x14ac:dyDescent="0.55000000000000004">
      <c r="B24" s="1" t="s">
        <v>4</v>
      </c>
      <c r="C24" s="24">
        <v>0</v>
      </c>
      <c r="D24" s="24">
        <v>0</v>
      </c>
      <c r="F24" s="2">
        <f>D24*0.5481%*C24*12/12</f>
        <v>0</v>
      </c>
    </row>
    <row r="25" spans="1:11" x14ac:dyDescent="0.55000000000000004">
      <c r="E25" t="s">
        <v>14</v>
      </c>
      <c r="F25" s="26">
        <f>SUM(F23:F24)</f>
        <v>0</v>
      </c>
      <c r="H25" t="s">
        <v>13</v>
      </c>
    </row>
    <row r="26" spans="1:11" x14ac:dyDescent="0.55000000000000004">
      <c r="H26" t="s">
        <v>15</v>
      </c>
    </row>
  </sheetData>
  <mergeCells count="6">
    <mergeCell ref="B1:H1"/>
    <mergeCell ref="A20:B20"/>
    <mergeCell ref="A6:K6"/>
    <mergeCell ref="A18:A19"/>
    <mergeCell ref="A5:K5"/>
    <mergeCell ref="A9:A16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amao</dc:creator>
  <cp:lastModifiedBy>amao</cp:lastModifiedBy>
  <dcterms:created xsi:type="dcterms:W3CDTF">2021-01-01T05:42:26Z</dcterms:created>
  <dcterms:modified xsi:type="dcterms:W3CDTF">2021-01-04T10:49:22Z</dcterms:modified>
</cp:coreProperties>
</file>